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7795" windowHeight="1513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G15" i="1" l="1"/>
  <c r="G4" i="1"/>
  <c r="G5" i="1"/>
  <c r="G6" i="1"/>
  <c r="G7" i="1"/>
  <c r="G8" i="1"/>
  <c r="G9" i="1"/>
  <c r="G10" i="1"/>
  <c r="G11" i="1"/>
  <c r="G12" i="1"/>
  <c r="G13" i="1"/>
  <c r="G16" i="1"/>
  <c r="G17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2" i="1"/>
  <c r="F18" i="1"/>
  <c r="G18" i="1" s="1"/>
  <c r="F14" i="1"/>
  <c r="G14" i="1" s="1"/>
  <c r="F3" i="1"/>
  <c r="G3" i="1" s="1"/>
  <c r="G66" i="1" l="1"/>
</calcChain>
</file>

<file path=xl/sharedStrings.xml><?xml version="1.0" encoding="utf-8"?>
<sst xmlns="http://schemas.openxmlformats.org/spreadsheetml/2006/main" count="206" uniqueCount="171">
  <si>
    <t>LED DSPL</t>
  </si>
  <si>
    <t>https://www.radiodetali.com.ua/product/68202</t>
  </si>
  <si>
    <t>http://www.ic72.com/pdf_file/l/96288.pdf</t>
  </si>
  <si>
    <t>RES 0805</t>
  </si>
  <si>
    <t>U8</t>
  </si>
  <si>
    <t>AD9834BRUZ</t>
  </si>
  <si>
    <t>http://www.ebay.com/itm/361426701181</t>
  </si>
  <si>
    <t>http://imrad.com.ua/ru/wshop/productinfo/product/108497</t>
  </si>
  <si>
    <t>http://imrad.com.ua/ru/wshop/productinfo/product/49300</t>
  </si>
  <si>
    <t xml:space="preserve">HC49/U3H </t>
  </si>
  <si>
    <t>4.91520 MHz</t>
  </si>
  <si>
    <t>6,5-30pF</t>
  </si>
  <si>
    <t>TZC3P300A110R00</t>
  </si>
  <si>
    <t>BS170</t>
  </si>
  <si>
    <t>NDT2955</t>
  </si>
  <si>
    <t>http://imrad.com.ua/ru/wshop/productinfo/product/112481</t>
  </si>
  <si>
    <t>2N7002</t>
  </si>
  <si>
    <t>http://imrad.com.ua/ru/wshop/productinfo/product/29925</t>
  </si>
  <si>
    <t>74LVC1G3157DBVR</t>
  </si>
  <si>
    <t>U5</t>
  </si>
  <si>
    <t>http://imrad.com.ua/ru/wshop/productinfo/product/62695</t>
  </si>
  <si>
    <t>74AC02DG</t>
  </si>
  <si>
    <t>U9</t>
  </si>
  <si>
    <t>http://imrad.com.ua/ru/wshop/productinfo/product/112684</t>
  </si>
  <si>
    <t>LP2985AIM5-3.3</t>
  </si>
  <si>
    <t>U6</t>
  </si>
  <si>
    <t>U7</t>
  </si>
  <si>
    <t>AMS1117-5.0</t>
  </si>
  <si>
    <t>http://imrad.com.ua/ru/wshop/productinfo/product/62328</t>
  </si>
  <si>
    <t>U11</t>
  </si>
  <si>
    <t>60 MHz</t>
  </si>
  <si>
    <t>REF OSC</t>
  </si>
  <si>
    <t>U10</t>
  </si>
  <si>
    <t>ARDUINO PRO MINI 5V/16MHz</t>
  </si>
  <si>
    <t>BZT52H-C5V1</t>
  </si>
  <si>
    <t>http://imrad.com.ua/ru/wshop/productinfo/product/107726</t>
  </si>
  <si>
    <t>5.1V</t>
  </si>
  <si>
    <t>U2</t>
  </si>
  <si>
    <t>U3</t>
  </si>
  <si>
    <t>SA612</t>
  </si>
  <si>
    <t>LM386</t>
  </si>
  <si>
    <t>http://imrad.com.ua/ru/kxo-v97-50-0-mhz</t>
  </si>
  <si>
    <t>http://www.ebay.com/itm/272241948843</t>
  </si>
  <si>
    <t>http://old.vdmais.ua/index.php/product/857951.html</t>
  </si>
  <si>
    <t>D4</t>
  </si>
  <si>
    <t>1N4756</t>
  </si>
  <si>
    <t>47V</t>
  </si>
  <si>
    <t>https://www.rcscomponents.kiev.ua/product/1N4756A_33742.html</t>
  </si>
  <si>
    <t>https://www.rcscomponents.kiev.ua/product/LM386MX-1_34872.html</t>
  </si>
  <si>
    <t>https://www.rcscomponents.kiev.ua/product/AMS1117-5_109357.html</t>
  </si>
  <si>
    <t>https://www.rcscomponents.kiev.ua/product/BS170_26014.html</t>
  </si>
  <si>
    <t>IND 0805</t>
  </si>
  <si>
    <t>3.3 uH</t>
  </si>
  <si>
    <t>22 p</t>
  </si>
  <si>
    <t>47 p</t>
  </si>
  <si>
    <t>http://imrad.com.ua/ru/lqm21nn3r3k10l</t>
  </si>
  <si>
    <t>10 uH</t>
  </si>
  <si>
    <t>http://imrad.com.ua/ru/lqm21fn100m70l</t>
  </si>
  <si>
    <t>T37-6</t>
  </si>
  <si>
    <t>L18</t>
  </si>
  <si>
    <t>FT37-43</t>
  </si>
  <si>
    <t>22 uH</t>
  </si>
  <si>
    <t>12 uH</t>
  </si>
  <si>
    <t>8.2 uH</t>
  </si>
  <si>
    <t>L1, L2, L11</t>
  </si>
  <si>
    <t>CT1, CT2, CT3, CT4, CT5, CT6, CT7</t>
  </si>
  <si>
    <t>X1, X2, X3, X4, X5</t>
  </si>
  <si>
    <t>Q4, Q6, Q7</t>
  </si>
  <si>
    <t>Q3, Q5</t>
  </si>
  <si>
    <t>Q1, Q2</t>
  </si>
  <si>
    <t>D2, D3</t>
  </si>
  <si>
    <t>U1, U4</t>
  </si>
  <si>
    <t>L6, L7</t>
  </si>
  <si>
    <t>L3, L8  40m</t>
  </si>
  <si>
    <t>L4, L9 30m</t>
  </si>
  <si>
    <t>L5, L10 20m</t>
  </si>
  <si>
    <t>L16 40m</t>
  </si>
  <si>
    <t>L17 40m</t>
  </si>
  <si>
    <t>L14 30m</t>
  </si>
  <si>
    <t>L15 30m</t>
  </si>
  <si>
    <t>L12 20m</t>
  </si>
  <si>
    <t>L13 20m</t>
  </si>
  <si>
    <t>150 p</t>
  </si>
  <si>
    <t>330 p</t>
  </si>
  <si>
    <t>C47, C56 20m</t>
  </si>
  <si>
    <t>C46, C59 30m</t>
  </si>
  <si>
    <t>220 p</t>
  </si>
  <si>
    <t>C54 30m</t>
  </si>
  <si>
    <t>560 p</t>
  </si>
  <si>
    <t>C53 40m</t>
  </si>
  <si>
    <t>680 p</t>
  </si>
  <si>
    <t>https://www.rcscomponents.kiev.ua/product/22uH%2010%25%200805%20(SMI0805FT220K-Hitano)%20%D0%B8%D0%BD%D0%B4%D1%83%D0%BA%D1%82%D0%B8%D0%B2%D0%BD%D0%BE%D1%81%D1%82%D1%8C_112231.html</t>
  </si>
  <si>
    <t>C55 20m, C41, C64 40m</t>
  </si>
  <si>
    <t>1 n</t>
  </si>
  <si>
    <t>10 n</t>
  </si>
  <si>
    <t>100 p</t>
  </si>
  <si>
    <t>C13</t>
  </si>
  <si>
    <t>33x16V</t>
  </si>
  <si>
    <t>10x16V</t>
  </si>
  <si>
    <t>C20</t>
  </si>
  <si>
    <t>4.7x16V</t>
  </si>
  <si>
    <t>100 n</t>
  </si>
  <si>
    <t>C22, C23, C24</t>
  </si>
  <si>
    <t>3.3 p</t>
  </si>
  <si>
    <t>C29</t>
  </si>
  <si>
    <t>1 uF</t>
  </si>
  <si>
    <t>С3, С4, C5, C8, C9, C12, C18, C37</t>
  </si>
  <si>
    <t>C48</t>
  </si>
  <si>
    <t>68 p</t>
  </si>
  <si>
    <t>C50</t>
  </si>
  <si>
    <t>33 p</t>
  </si>
  <si>
    <t>C21, C33, C38, C42, C43, C51 , C52</t>
  </si>
  <si>
    <t>C57, C58</t>
  </si>
  <si>
    <t>C60</t>
  </si>
  <si>
    <t>22 n</t>
  </si>
  <si>
    <t>100x16V</t>
  </si>
  <si>
    <t>C62</t>
  </si>
  <si>
    <t>C1, C6, C7, C10, C14, C16, C27, C28, C34, C35, C36, C39, C40, CXX, C63, C65</t>
  </si>
  <si>
    <t>C2, C11, C30, C31, C66, C67, C68, C69</t>
  </si>
  <si>
    <t>R6</t>
  </si>
  <si>
    <t>R12</t>
  </si>
  <si>
    <t>R18</t>
  </si>
  <si>
    <t>10k</t>
  </si>
  <si>
    <t>330k</t>
  </si>
  <si>
    <t>22k</t>
  </si>
  <si>
    <t>267k</t>
  </si>
  <si>
    <t>3.9k</t>
  </si>
  <si>
    <t>100k</t>
  </si>
  <si>
    <t>C17, C33a</t>
  </si>
  <si>
    <t>D1</t>
  </si>
  <si>
    <t>BAV99</t>
  </si>
  <si>
    <t>R7, R11, R16</t>
  </si>
  <si>
    <t>R21, R33, R35</t>
  </si>
  <si>
    <t>R4, R25, R26, R27, R28, R29, R30, R31, R32</t>
  </si>
  <si>
    <t>R2, R5, R9, R14, R22, RDDS - 1k 3 шт</t>
  </si>
  <si>
    <t>R1, R8, R19, R20, R23, R24, R34, RDDS - 3 шт</t>
  </si>
  <si>
    <t>https://www.radiodetali.com.ua/product/28430</t>
  </si>
  <si>
    <t>https://www.rcscomponents.kiev.ua/product/12uH%20%C2%B110%25%20%D0%B0%D0%BA%D1%81%D0%B8%D0%B0%D0%BB%D1%8C%D0%BD%D1%8B%D0%B9%20%D0%B4%D1%80%D0%BE%D1%81%D1%81%D0%B5%D0%BB%D1%8C%20480mA%200,63Ohm%20(KLS18-EC36-120K-A%20%E2%80%93%20KLS)_72738.html</t>
  </si>
  <si>
    <t>axial</t>
  </si>
  <si>
    <t>http://imrad.com.ua/ru/bav99-215</t>
  </si>
  <si>
    <t>https://www.rcscomponents.kiev.ua/product/150pF%20100V%20NP0%205%25%200805%20(CL21C151JCANNNC-Samsung)%20(%D0%BA%D0%BE%D0%BD%D0%B4%D0%B5%D0%BD%D1%81%D0%B0%D1%82%D0%BE%D1%80%20%D0%BA%D0%B5%D1%80%D0%B0%D0%BC%D0%B8%D1%87%D0%B5%D1%81%D0%BA%D0%B8%D0%B9%20SMD)_114827.html</t>
  </si>
  <si>
    <t>https://www.rcscomponents.kiev.ua/product/330pF%20100V%20NPO%205%25%200805%20(CL21C331JCANNNC%20-Samsung)_114800.html</t>
  </si>
  <si>
    <t>http://imrad.com.ua/ru/cc0805jrnpoabn221</t>
  </si>
  <si>
    <t>https://www.rcscomponents.kiev.ua/product/680pF%2050V%20NP0%205%25%200805%204k/reel%20(C0805N681J500NT-Hitano)%20(%D0%BA%D0%BE%D0%BD%D0%B4%D0%B5%D0%BD%D1%81%D0%B0%D1%82%D0%BE%D1%80%20%D0%BA%D0%B5%D1%80%D0%B0%D0%BC%D0%B8%D1%87%D0%B5%D1%81%D0%BA%D0%B8%D0%B9%20SMD)_16350.html</t>
  </si>
  <si>
    <t>https://www.rcscomponents.kiev.ua/product/560pF%2050V%20NP0%205%25%200805%204k/reel%20(0805N561J500NT-Hitano)%20(%D0%BA%D0%BE%D0%BD%D0%B4%D0%B5%D0%BD%D1%81%D0%B0%D1%82%D0%BE%D1%80%20%D0%BA%D0%B5%D1%80%D0%B0%D0%BC%D0%B8%D1%87%D0%B5%D1%81%D0%BA%D0%B8%D0%B9%20SMD)_50747.html</t>
  </si>
  <si>
    <t>CAP 0805</t>
  </si>
  <si>
    <t>CAP выводной на разъеме ключа</t>
  </si>
  <si>
    <t>CAP SMD B</t>
  </si>
  <si>
    <t>CAP SMD D</t>
  </si>
  <si>
    <t>C15, C19, C26, C32, C45</t>
  </si>
  <si>
    <t>C25, C49</t>
  </si>
  <si>
    <t>R10, R15, R15a, R13a</t>
  </si>
  <si>
    <t>2.7k</t>
  </si>
  <si>
    <t>R13, R3</t>
  </si>
  <si>
    <t>https://www.rcscomponents.kiev.ua/product/2,7%20kOhm%201%25%200,125W%20150V%200805%20(RMC102701FR-Cinetech)%20(%D1%80%D0%B5%D0%B7%D0%B8%D1%81%D1%82%D0%BE%D1%80%20SMD)_77333.html</t>
  </si>
  <si>
    <t>https://www.rcscomponents.kiev.ua/product/267%20kOhm%201%25%200,125W%20150V%200805%20(%D1%80%D0%B5%D0%B7%D0%B8%D1%81%D1%82%D0%BE%D1%80%20SMD)_1701.html</t>
  </si>
  <si>
    <t>LM4808 (G1402)</t>
  </si>
  <si>
    <t>https://www.rcscomponents.kiev.ua/product/330%20kOhm%201%25%200,125W%20150V%200805%20(RMC103303FR-Cinetech)%20(%D1%80%D0%B5%D0%B7%D0%B8%D1%81%D1%82%D0%BE%D1%80%20SMD)_77392.html</t>
  </si>
  <si>
    <t>https://www.rcscomponents.kiev.ua/product/470%20Ohm%201%25%200,125W%20150V%200805%20(RC0805FR-470R-Hitano)%20(%D1%80%D0%B5%D0%B7%D0%B8%D1%81%D1%82%D0%BE%D1%80%20SMD)_1508.html</t>
  </si>
  <si>
    <t>https://www.rcscomponents.kiev.ua/product/68pF%2050V%20NP0%205%25%200805%20Murata%20(%D0%BA%D0%BE%D0%BD%D0%B4%D0%B5%D0%BD%D1%81%D0%B0%D1%82%D0%BE%D1%80%20%D0%BA%D0%B5%D1%80%D0%B0%D0%BC%D0%B8%D1%87%D0%B5%D1%81%D0%BA%D0%B8%D0%B9%20SMD)_2667.html</t>
  </si>
  <si>
    <t>https://www.rcscomponents.kiev.ua/product/47pF%20100V%20NPO%205%25%200805%20(CL21C470JCANNNC%20-Samsung)_114791.html</t>
  </si>
  <si>
    <t>https://www.rcscomponents.kiev.ua/product/22pF%2050V%20NP0%205%25%200805%20(CL21C220JBANNNC%20%E2%80%93%20Samsung)_104228.html</t>
  </si>
  <si>
    <t>https://www.rcscomponents.kiev.ua/product/100pF%20200V%20NP0%205%25%200805%20SFR%20(%D0%BA%D0%BE%D0%BD%D0%B4%D0%B5%D0%BD%D1%81%D0%B0%D1%82%D0%BE%D1%80%20%D0%BA%D0%B5%D1%80%D0%B0%D0%BC%D0%B8%D1%87%D0%B5%D1%81%D0%BA%D0%B8%D0%B9%20SMD)_13109.html</t>
  </si>
  <si>
    <t>https://www.rcscomponents.kiev.ua/product/33pF%2050V%20NP0%205%25%200805%204k/reel%20(0805N330J500NT-Hitano)%20(%D0%BA%D0%BE%D0%BD%D0%B4%D0%B5%D0%BD%D1%81%D0%B0%D1%82%D0%BE%D1%80%20%D0%BA%D0%B5%D1%80%D0%B0%D0%BC%D0%B8%D1%87%D0%B5%D1%81%D0%BA%D0%B8%D0%B9%20SMD)_16718.html</t>
  </si>
  <si>
    <t>https://www.rcscomponents.kiev.ua/product/1nF%2050V%20NP0%205%25%200805%204k/reel%20(0805N102J500NT-Hitano)%20(%D0%BA%D0%BE%D0%BD%D0%B4%D0%B5%D0%BD%D1%81%D0%B0%D1%82%D0%BE%D1%80%20%D0%BA%D0%B5%D1%80%D0%B0%D0%BC%D0%B8%D1%87%D0%B5%D1%81%D0%BA%D0%B8%D0%B9%20SMD)_15246.html</t>
  </si>
  <si>
    <t>https://www.rcscomponents.kiev.ua/product/1uF%2050V%20X7R%2010%25%200805%20(CL21B105KBFNNNF%20%E2%80%93%20Samsung)%20(%D0%BA%D0%BE%D0%BD%D0%B4%D0%B5%D0%BD%D1%81%D0%B0%D1%82%D0%BE%D1%80%20%D0%BA%D0%B5%D1%80%D0%B0%D0%BC%D0%B8%D1%87%D0%B5%D1%81%D0%BA%D0%B8%D0%B9%20SMD)_72660.html</t>
  </si>
  <si>
    <t>https://www.rcscomponents.kiev.ua/product/3,3pF%2050V%20NPO%200805%20(CL21C3R3CBANNNC%20-Samsung)_114774.html</t>
  </si>
  <si>
    <t>https://www.rcscomponents.kiev.ua/product/100nF%20100V%20X7R%2010%25%200805%20(CL21B104KCC5PNC%20%E2%80%93%20Samsung)_104230.html</t>
  </si>
  <si>
    <t>https://www.rcscomponents.kiev.ua/product/22nF%2050V%20X7R%2010%25%200805%20(CL21B223KBANNNC-Samsung)_66997.html</t>
  </si>
  <si>
    <t>https://www.rcscomponents.kiev.ua/product/10uF%2016V%20size-B%2010%25%20(TAJB106K016RNJ-AVX)%20(%D0%BA%D0%BE%D0%BD%D0%B4%D0%B5%D0%BD%D1%81%D0%B0%D1%82%D0%BE%D1%80%20%D1%82%D0%B0%D0%BD%D1%82%D0%B0%D0%BB%D0%BE%D0%B2%D1%8B%D0%B9%20SMD)_6577.html</t>
  </si>
  <si>
    <t>https://www.rcscomponents.kiev.ua/product/4,7uF%2016V%20size-B%2010%25%20(TAJB475K016RNJ-AVX)%20(%D0%BA%D0%BE%D0%BD%D0%B4%D0%B5%D0%BD%D1%81%D0%B0%D1%82%D0%BE%D1%80%20%D1%82%D0%B0%D0%BD%D1%82%D0%B0%D0%BB%D0%BE%D0%B2%D1%8B%D0%B9%20SMD)_122267.html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</si>
</sst>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0" fillId="0" borderId="0" xfId="0" applyFill="1"/>
    <xf numFmtId="0" fontId="1" fillId="0" borderId="0" xfId="1" applyFill="1"/>
    <xf numFmtId="2" fontId="0" fillId="0" borderId="0" xfId="0" applyNumberForma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mrad.com.ua/ru/lqm21nn3r3k10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6"/>
  <sheetViews>
    <sheetView tabSelected="1" topLeftCell="A25" workbookViewId="0">
      <selection activeCell="G52" sqref="G52"/>
    </sheetView>
  </sheetViews>
  <sheetFormatPr defaultRowHeight="15" x14ac:dyDescent="0.25"/>
  <cols>
    <col min="2" max="2" width="43" customWidth="1"/>
    <col min="3" max="3" width="39.140625" customWidth="1"/>
    <col min="4" max="4" width="14.140625" customWidth="1"/>
    <col min="6" max="6" width="11" customWidth="1"/>
    <col min="7" max="7" width="14.140625" customWidth="1"/>
  </cols>
  <sheetData>
    <row r="2" spans="2:8" s="1" customFormat="1" x14ac:dyDescent="0.25">
      <c r="B2" s="1" t="s">
        <v>0</v>
      </c>
      <c r="C2" s="1" t="s">
        <v>2</v>
      </c>
      <c r="E2" s="1">
        <v>1</v>
      </c>
      <c r="F2" s="1">
        <v>8</v>
      </c>
      <c r="G2" s="1">
        <f>F2*E2</f>
        <v>8</v>
      </c>
      <c r="H2" s="1" t="s">
        <v>1</v>
      </c>
    </row>
    <row r="3" spans="2:8" s="1" customFormat="1" x14ac:dyDescent="0.25">
      <c r="B3" s="1" t="s">
        <v>4</v>
      </c>
      <c r="C3" s="1" t="s">
        <v>5</v>
      </c>
      <c r="E3" s="1">
        <v>1</v>
      </c>
      <c r="F3" s="1">
        <f>3.8*27.4</f>
        <v>104.11999999999999</v>
      </c>
      <c r="G3" s="1">
        <f t="shared" ref="G3:G32" si="0">F3*E3</f>
        <v>104.11999999999999</v>
      </c>
      <c r="H3" s="1" t="s">
        <v>6</v>
      </c>
    </row>
    <row r="4" spans="2:8" s="3" customFormat="1" x14ac:dyDescent="0.25">
      <c r="B4" s="3" t="s">
        <v>65</v>
      </c>
      <c r="C4" s="3" t="s">
        <v>12</v>
      </c>
      <c r="D4" s="3" t="s">
        <v>11</v>
      </c>
      <c r="E4" s="3">
        <v>7</v>
      </c>
      <c r="F4" s="3">
        <v>17.8</v>
      </c>
      <c r="G4" s="3">
        <f t="shared" si="0"/>
        <v>124.60000000000001</v>
      </c>
      <c r="H4" s="3" t="s">
        <v>7</v>
      </c>
    </row>
    <row r="5" spans="2:8" s="3" customFormat="1" x14ac:dyDescent="0.25">
      <c r="B5" s="3" t="s">
        <v>66</v>
      </c>
      <c r="C5" s="3" t="s">
        <v>9</v>
      </c>
      <c r="D5" s="3" t="s">
        <v>10</v>
      </c>
      <c r="E5" s="3">
        <v>5</v>
      </c>
      <c r="F5" s="3">
        <v>6.3</v>
      </c>
      <c r="G5" s="3">
        <f t="shared" si="0"/>
        <v>31.5</v>
      </c>
      <c r="H5" s="3" t="s">
        <v>8</v>
      </c>
    </row>
    <row r="6" spans="2:8" s="3" customFormat="1" x14ac:dyDescent="0.25">
      <c r="B6" s="3" t="s">
        <v>67</v>
      </c>
      <c r="C6" s="3" t="s">
        <v>13</v>
      </c>
      <c r="E6" s="3">
        <v>3</v>
      </c>
      <c r="F6" s="3">
        <v>3</v>
      </c>
      <c r="G6" s="3">
        <f t="shared" si="0"/>
        <v>9</v>
      </c>
      <c r="H6" s="3" t="s">
        <v>50</v>
      </c>
    </row>
    <row r="7" spans="2:8" s="3" customFormat="1" x14ac:dyDescent="0.25">
      <c r="B7" s="3" t="s">
        <v>68</v>
      </c>
      <c r="C7" s="3" t="s">
        <v>14</v>
      </c>
      <c r="E7" s="3">
        <v>2</v>
      </c>
      <c r="F7" s="3">
        <v>8.74</v>
      </c>
      <c r="G7" s="3">
        <f t="shared" si="0"/>
        <v>17.48</v>
      </c>
      <c r="H7" s="3" t="s">
        <v>15</v>
      </c>
    </row>
    <row r="8" spans="2:8" s="3" customFormat="1" x14ac:dyDescent="0.25">
      <c r="B8" s="3" t="s">
        <v>69</v>
      </c>
      <c r="C8" s="3" t="s">
        <v>16</v>
      </c>
      <c r="E8" s="3">
        <v>2</v>
      </c>
      <c r="F8" s="3">
        <v>0.55000000000000004</v>
      </c>
      <c r="G8" s="3">
        <f t="shared" si="0"/>
        <v>1.1000000000000001</v>
      </c>
      <c r="H8" s="3" t="s">
        <v>17</v>
      </c>
    </row>
    <row r="9" spans="2:8" s="3" customFormat="1" x14ac:dyDescent="0.25">
      <c r="B9" s="3" t="s">
        <v>19</v>
      </c>
      <c r="C9" s="3" t="s">
        <v>18</v>
      </c>
      <c r="E9" s="3">
        <v>1</v>
      </c>
      <c r="F9" s="3">
        <v>2.95</v>
      </c>
      <c r="G9" s="3">
        <f t="shared" si="0"/>
        <v>2.95</v>
      </c>
      <c r="H9" s="3" t="s">
        <v>20</v>
      </c>
    </row>
    <row r="10" spans="2:8" s="3" customFormat="1" x14ac:dyDescent="0.25">
      <c r="B10" s="3" t="s">
        <v>22</v>
      </c>
      <c r="C10" s="3" t="s">
        <v>21</v>
      </c>
      <c r="E10" s="3">
        <v>1</v>
      </c>
      <c r="F10" s="3">
        <v>5.21</v>
      </c>
      <c r="G10" s="3">
        <f t="shared" si="0"/>
        <v>5.21</v>
      </c>
      <c r="H10" s="3" t="s">
        <v>23</v>
      </c>
    </row>
    <row r="11" spans="2:8" s="3" customFormat="1" x14ac:dyDescent="0.25">
      <c r="B11" s="3" t="s">
        <v>25</v>
      </c>
      <c r="C11" s="3" t="s">
        <v>24</v>
      </c>
      <c r="E11" s="3">
        <v>1</v>
      </c>
      <c r="F11" s="3">
        <v>12.17</v>
      </c>
      <c r="G11" s="3">
        <f t="shared" si="0"/>
        <v>12.17</v>
      </c>
      <c r="H11" s="3" t="s">
        <v>28</v>
      </c>
    </row>
    <row r="12" spans="2:8" s="1" customFormat="1" x14ac:dyDescent="0.25">
      <c r="B12" s="1" t="s">
        <v>26</v>
      </c>
      <c r="C12" s="1" t="s">
        <v>27</v>
      </c>
      <c r="E12" s="1">
        <v>1</v>
      </c>
      <c r="F12" s="1">
        <v>2.5</v>
      </c>
      <c r="G12" s="1">
        <f t="shared" si="0"/>
        <v>2.5</v>
      </c>
      <c r="H12" s="1" t="s">
        <v>49</v>
      </c>
    </row>
    <row r="13" spans="2:8" s="1" customFormat="1" x14ac:dyDescent="0.25">
      <c r="B13" s="1" t="s">
        <v>29</v>
      </c>
      <c r="C13" s="1" t="s">
        <v>31</v>
      </c>
      <c r="D13" s="1" t="s">
        <v>30</v>
      </c>
      <c r="E13" s="1">
        <v>1</v>
      </c>
      <c r="F13" s="1">
        <v>45.71</v>
      </c>
      <c r="G13" s="1">
        <f t="shared" si="0"/>
        <v>45.71</v>
      </c>
      <c r="H13" s="1" t="s">
        <v>41</v>
      </c>
    </row>
    <row r="14" spans="2:8" s="1" customFormat="1" x14ac:dyDescent="0.25">
      <c r="B14" s="1" t="s">
        <v>32</v>
      </c>
      <c r="C14" s="1" t="s">
        <v>33</v>
      </c>
      <c r="E14" s="1">
        <v>1</v>
      </c>
      <c r="F14" s="2">
        <f>1.86*27.4</f>
        <v>50.963999999999999</v>
      </c>
      <c r="G14" s="1">
        <f t="shared" si="0"/>
        <v>50.963999999999999</v>
      </c>
      <c r="H14" s="1" t="s">
        <v>42</v>
      </c>
    </row>
    <row r="15" spans="2:8" s="3" customFormat="1" x14ac:dyDescent="0.25">
      <c r="B15" s="3" t="s">
        <v>129</v>
      </c>
      <c r="C15" s="3" t="s">
        <v>130</v>
      </c>
      <c r="E15" s="3">
        <v>1</v>
      </c>
      <c r="F15" s="5">
        <v>0.4</v>
      </c>
      <c r="G15" s="3">
        <f t="shared" si="0"/>
        <v>0.4</v>
      </c>
      <c r="H15" s="3" t="s">
        <v>139</v>
      </c>
    </row>
    <row r="16" spans="2:8" s="3" customFormat="1" x14ac:dyDescent="0.25">
      <c r="B16" s="3" t="s">
        <v>70</v>
      </c>
      <c r="C16" s="3" t="s">
        <v>34</v>
      </c>
      <c r="D16" s="3" t="s">
        <v>36</v>
      </c>
      <c r="E16" s="3">
        <v>2</v>
      </c>
      <c r="F16" s="3">
        <v>1.27</v>
      </c>
      <c r="G16" s="3">
        <f t="shared" si="0"/>
        <v>2.54</v>
      </c>
      <c r="H16" s="3" t="s">
        <v>35</v>
      </c>
    </row>
    <row r="17" spans="2:8" s="3" customFormat="1" x14ac:dyDescent="0.25">
      <c r="B17" s="3" t="s">
        <v>44</v>
      </c>
      <c r="C17" s="3" t="s">
        <v>45</v>
      </c>
      <c r="D17" s="3" t="s">
        <v>46</v>
      </c>
      <c r="E17" s="3">
        <v>1</v>
      </c>
      <c r="F17" s="3">
        <v>1.25</v>
      </c>
      <c r="G17" s="3">
        <f t="shared" si="0"/>
        <v>1.25</v>
      </c>
      <c r="H17" s="3" t="s">
        <v>47</v>
      </c>
    </row>
    <row r="18" spans="2:8" s="1" customFormat="1" x14ac:dyDescent="0.25">
      <c r="B18" s="1" t="s">
        <v>71</v>
      </c>
      <c r="C18" s="1" t="s">
        <v>39</v>
      </c>
      <c r="E18" s="1">
        <v>2</v>
      </c>
      <c r="F18" s="1">
        <f>143/4</f>
        <v>35.75</v>
      </c>
      <c r="G18" s="1">
        <f t="shared" si="0"/>
        <v>71.5</v>
      </c>
      <c r="H18" s="1" t="s">
        <v>43</v>
      </c>
    </row>
    <row r="19" spans="2:8" s="3" customFormat="1" x14ac:dyDescent="0.25">
      <c r="B19" s="3" t="s">
        <v>37</v>
      </c>
      <c r="C19" s="3" t="s">
        <v>40</v>
      </c>
      <c r="E19" s="3">
        <v>1</v>
      </c>
      <c r="F19" s="3">
        <v>12</v>
      </c>
      <c r="G19" s="3">
        <f t="shared" si="0"/>
        <v>12</v>
      </c>
      <c r="H19" s="3" t="s">
        <v>48</v>
      </c>
    </row>
    <row r="20" spans="2:8" s="1" customFormat="1" x14ac:dyDescent="0.25">
      <c r="B20" s="1" t="s">
        <v>38</v>
      </c>
      <c r="C20" s="1" t="s">
        <v>156</v>
      </c>
      <c r="E20" s="1">
        <v>1</v>
      </c>
      <c r="G20" s="1">
        <f t="shared" si="0"/>
        <v>0</v>
      </c>
    </row>
    <row r="21" spans="2:8" s="3" customFormat="1" x14ac:dyDescent="0.25">
      <c r="B21" s="3" t="s">
        <v>72</v>
      </c>
      <c r="C21" s="3" t="s">
        <v>51</v>
      </c>
      <c r="D21" s="3" t="s">
        <v>52</v>
      </c>
      <c r="E21" s="3">
        <v>2</v>
      </c>
      <c r="F21" s="3">
        <v>2.09</v>
      </c>
      <c r="G21" s="3">
        <f t="shared" si="0"/>
        <v>4.18</v>
      </c>
      <c r="H21" s="4" t="s">
        <v>55</v>
      </c>
    </row>
    <row r="22" spans="2:8" s="3" customFormat="1" x14ac:dyDescent="0.25">
      <c r="B22" s="3" t="s">
        <v>64</v>
      </c>
      <c r="C22" s="3" t="s">
        <v>51</v>
      </c>
      <c r="D22" s="3" t="s">
        <v>56</v>
      </c>
      <c r="E22" s="3">
        <v>3</v>
      </c>
      <c r="F22" s="3">
        <v>2.52</v>
      </c>
      <c r="G22" s="3">
        <f t="shared" si="0"/>
        <v>7.5600000000000005</v>
      </c>
      <c r="H22" s="3" t="s">
        <v>57</v>
      </c>
    </row>
    <row r="23" spans="2:8" s="3" customFormat="1" x14ac:dyDescent="0.25">
      <c r="B23" s="3" t="s">
        <v>73</v>
      </c>
      <c r="C23" s="3" t="s">
        <v>51</v>
      </c>
      <c r="D23" s="3" t="s">
        <v>61</v>
      </c>
      <c r="E23" s="3">
        <v>2</v>
      </c>
      <c r="F23" s="3">
        <v>2.5</v>
      </c>
      <c r="G23" s="3">
        <f t="shared" si="0"/>
        <v>5</v>
      </c>
      <c r="H23" s="3" t="s">
        <v>91</v>
      </c>
    </row>
    <row r="24" spans="2:8" s="3" customFormat="1" x14ac:dyDescent="0.25">
      <c r="B24" s="3" t="s">
        <v>74</v>
      </c>
      <c r="C24" s="3" t="s">
        <v>138</v>
      </c>
      <c r="D24" s="3" t="s">
        <v>62</v>
      </c>
      <c r="E24" s="3">
        <v>2</v>
      </c>
      <c r="F24" s="3">
        <v>1.5</v>
      </c>
      <c r="G24" s="3">
        <f t="shared" si="0"/>
        <v>3</v>
      </c>
      <c r="H24" s="3" t="s">
        <v>137</v>
      </c>
    </row>
    <row r="25" spans="2:8" s="3" customFormat="1" x14ac:dyDescent="0.25">
      <c r="B25" s="3" t="s">
        <v>75</v>
      </c>
      <c r="C25" s="3" t="s">
        <v>138</v>
      </c>
      <c r="D25" s="3" t="s">
        <v>63</v>
      </c>
      <c r="E25" s="3">
        <v>2</v>
      </c>
      <c r="F25" s="3">
        <v>1.25</v>
      </c>
      <c r="G25" s="3">
        <f t="shared" si="0"/>
        <v>2.5</v>
      </c>
      <c r="H25" s="3" t="s">
        <v>136</v>
      </c>
    </row>
    <row r="26" spans="2:8" s="3" customFormat="1" x14ac:dyDescent="0.25">
      <c r="B26" s="3" t="s">
        <v>80</v>
      </c>
      <c r="C26" s="3" t="s">
        <v>58</v>
      </c>
      <c r="E26" s="3">
        <v>1</v>
      </c>
      <c r="F26" s="3">
        <v>18.22</v>
      </c>
      <c r="G26" s="3">
        <f t="shared" si="0"/>
        <v>18.22</v>
      </c>
    </row>
    <row r="27" spans="2:8" s="3" customFormat="1" x14ac:dyDescent="0.25">
      <c r="B27" s="3" t="s">
        <v>81</v>
      </c>
      <c r="C27" s="3" t="s">
        <v>58</v>
      </c>
      <c r="E27" s="3">
        <v>1</v>
      </c>
      <c r="F27" s="3">
        <v>18.22</v>
      </c>
      <c r="G27" s="3">
        <f t="shared" si="0"/>
        <v>18.22</v>
      </c>
    </row>
    <row r="28" spans="2:8" s="3" customFormat="1" x14ac:dyDescent="0.25">
      <c r="B28" s="3" t="s">
        <v>78</v>
      </c>
      <c r="C28" s="3" t="s">
        <v>58</v>
      </c>
      <c r="E28" s="3">
        <v>1</v>
      </c>
      <c r="F28" s="3">
        <v>18.22</v>
      </c>
      <c r="G28" s="3">
        <f t="shared" si="0"/>
        <v>18.22</v>
      </c>
    </row>
    <row r="29" spans="2:8" s="3" customFormat="1" x14ac:dyDescent="0.25">
      <c r="B29" s="3" t="s">
        <v>79</v>
      </c>
      <c r="C29" s="3" t="s">
        <v>58</v>
      </c>
      <c r="E29" s="3">
        <v>1</v>
      </c>
      <c r="F29" s="3">
        <v>18.22</v>
      </c>
      <c r="G29" s="3">
        <f t="shared" si="0"/>
        <v>18.22</v>
      </c>
    </row>
    <row r="30" spans="2:8" s="3" customFormat="1" x14ac:dyDescent="0.25">
      <c r="B30" s="3" t="s">
        <v>76</v>
      </c>
      <c r="C30" s="3" t="s">
        <v>58</v>
      </c>
      <c r="E30" s="3">
        <v>1</v>
      </c>
      <c r="F30" s="3">
        <v>18.22</v>
      </c>
      <c r="G30" s="3">
        <f t="shared" si="0"/>
        <v>18.22</v>
      </c>
    </row>
    <row r="31" spans="2:8" s="3" customFormat="1" x14ac:dyDescent="0.25">
      <c r="B31" s="3" t="s">
        <v>77</v>
      </c>
      <c r="C31" s="3" t="s">
        <v>58</v>
      </c>
      <c r="E31" s="3">
        <v>1</v>
      </c>
      <c r="F31" s="3">
        <v>18.22</v>
      </c>
      <c r="G31" s="3">
        <f t="shared" si="0"/>
        <v>18.22</v>
      </c>
    </row>
    <row r="32" spans="2:8" s="3" customFormat="1" x14ac:dyDescent="0.25">
      <c r="B32" s="3" t="s">
        <v>59</v>
      </c>
      <c r="C32" s="3" t="s">
        <v>60</v>
      </c>
      <c r="E32" s="3">
        <v>1</v>
      </c>
      <c r="F32" s="3">
        <v>18.22</v>
      </c>
      <c r="G32" s="3">
        <f t="shared" si="0"/>
        <v>18.22</v>
      </c>
    </row>
    <row r="33" spans="2:8" s="3" customFormat="1" x14ac:dyDescent="0.25">
      <c r="B33" s="3" t="s">
        <v>118</v>
      </c>
      <c r="C33" s="3" t="s">
        <v>145</v>
      </c>
      <c r="D33" s="3" t="s">
        <v>93</v>
      </c>
      <c r="E33" s="3">
        <v>8</v>
      </c>
      <c r="F33"/>
      <c r="G33">
        <v>14</v>
      </c>
      <c r="H33" t="s">
        <v>164</v>
      </c>
    </row>
    <row r="34" spans="2:8" s="3" customFormat="1" x14ac:dyDescent="0.25">
      <c r="B34" s="3" t="s">
        <v>104</v>
      </c>
      <c r="C34" s="3" t="s">
        <v>145</v>
      </c>
      <c r="D34" s="3" t="s">
        <v>105</v>
      </c>
      <c r="E34" s="3">
        <v>1</v>
      </c>
      <c r="F34"/>
      <c r="G34">
        <v>12</v>
      </c>
      <c r="H34" t="s">
        <v>165</v>
      </c>
    </row>
    <row r="35" spans="2:8" s="1" customFormat="1" x14ac:dyDescent="0.25">
      <c r="B35" s="1" t="s">
        <v>117</v>
      </c>
      <c r="C35" s="1" t="s">
        <v>145</v>
      </c>
      <c r="D35" s="1" t="s">
        <v>94</v>
      </c>
      <c r="E35" s="1">
        <v>16</v>
      </c>
    </row>
    <row r="36" spans="2:8" x14ac:dyDescent="0.25">
      <c r="B36" s="3" t="s">
        <v>111</v>
      </c>
      <c r="C36" s="3" t="s">
        <v>145</v>
      </c>
      <c r="D36" s="3" t="s">
        <v>101</v>
      </c>
      <c r="E36">
        <v>7</v>
      </c>
      <c r="G36">
        <v>14</v>
      </c>
      <c r="H36" t="s">
        <v>167</v>
      </c>
    </row>
    <row r="37" spans="2:8" s="1" customFormat="1" x14ac:dyDescent="0.25">
      <c r="B37" s="1" t="s">
        <v>106</v>
      </c>
      <c r="C37" s="1" t="s">
        <v>145</v>
      </c>
      <c r="D37" s="1" t="s">
        <v>95</v>
      </c>
      <c r="E37" s="1">
        <v>8</v>
      </c>
      <c r="G37" s="1">
        <v>12</v>
      </c>
      <c r="H37" s="1" t="s">
        <v>162</v>
      </c>
    </row>
    <row r="38" spans="2:8" s="3" customFormat="1" x14ac:dyDescent="0.25">
      <c r="B38" s="3" t="s">
        <v>84</v>
      </c>
      <c r="C38" s="3" t="s">
        <v>145</v>
      </c>
      <c r="D38" s="3" t="s">
        <v>82</v>
      </c>
      <c r="E38" s="3">
        <v>2</v>
      </c>
      <c r="G38" s="3">
        <v>5.5</v>
      </c>
      <c r="H38" s="3" t="s">
        <v>140</v>
      </c>
    </row>
    <row r="39" spans="2:8" s="3" customFormat="1" x14ac:dyDescent="0.25">
      <c r="B39" s="3" t="s">
        <v>113</v>
      </c>
      <c r="C39" s="3" t="s">
        <v>145</v>
      </c>
      <c r="D39" s="3" t="s">
        <v>114</v>
      </c>
      <c r="E39">
        <v>1</v>
      </c>
      <c r="F39"/>
      <c r="G39" s="3">
        <v>5</v>
      </c>
      <c r="H39" t="s">
        <v>168</v>
      </c>
    </row>
    <row r="40" spans="2:8" s="1" customFormat="1" x14ac:dyDescent="0.25">
      <c r="B40" s="1" t="s">
        <v>149</v>
      </c>
      <c r="C40" s="1" t="s">
        <v>145</v>
      </c>
      <c r="D40" s="1" t="s">
        <v>53</v>
      </c>
      <c r="E40" s="1">
        <v>5</v>
      </c>
      <c r="G40" s="1">
        <v>4</v>
      </c>
      <c r="H40" s="1" t="s">
        <v>161</v>
      </c>
    </row>
    <row r="41" spans="2:8" x14ac:dyDescent="0.25">
      <c r="B41" s="3" t="s">
        <v>85</v>
      </c>
      <c r="C41" s="3" t="s">
        <v>145</v>
      </c>
      <c r="D41" s="3" t="s">
        <v>86</v>
      </c>
      <c r="E41" s="3">
        <v>2</v>
      </c>
      <c r="F41" s="3"/>
      <c r="G41" s="3">
        <v>4.2</v>
      </c>
      <c r="H41" s="3" t="s">
        <v>142</v>
      </c>
    </row>
    <row r="42" spans="2:8" x14ac:dyDescent="0.25">
      <c r="B42" s="3" t="s">
        <v>102</v>
      </c>
      <c r="C42" s="3" t="s">
        <v>145</v>
      </c>
      <c r="D42" s="3" t="s">
        <v>103</v>
      </c>
      <c r="E42">
        <v>3</v>
      </c>
      <c r="G42" s="3">
        <v>4</v>
      </c>
      <c r="H42" t="s">
        <v>166</v>
      </c>
    </row>
    <row r="43" spans="2:8" x14ac:dyDescent="0.25">
      <c r="B43" s="3" t="s">
        <v>109</v>
      </c>
      <c r="C43" s="3" t="s">
        <v>145</v>
      </c>
      <c r="D43" s="3" t="s">
        <v>110</v>
      </c>
      <c r="E43" s="3">
        <v>1</v>
      </c>
      <c r="G43">
        <v>4</v>
      </c>
      <c r="H43" t="s">
        <v>163</v>
      </c>
    </row>
    <row r="44" spans="2:8" x14ac:dyDescent="0.25">
      <c r="B44" s="3" t="s">
        <v>92</v>
      </c>
      <c r="C44" s="3" t="s">
        <v>145</v>
      </c>
      <c r="D44" s="3" t="s">
        <v>83</v>
      </c>
      <c r="E44" s="3">
        <v>3</v>
      </c>
      <c r="F44" s="3"/>
      <c r="G44" s="3">
        <v>6</v>
      </c>
      <c r="H44" s="3" t="s">
        <v>141</v>
      </c>
    </row>
    <row r="45" spans="2:8" x14ac:dyDescent="0.25">
      <c r="B45" s="3" t="s">
        <v>150</v>
      </c>
      <c r="C45" s="3" t="s">
        <v>145</v>
      </c>
      <c r="D45" s="3" t="s">
        <v>54</v>
      </c>
      <c r="E45" s="3">
        <v>2</v>
      </c>
      <c r="F45" s="3"/>
      <c r="G45" s="3">
        <v>5</v>
      </c>
      <c r="H45" s="3" t="s">
        <v>160</v>
      </c>
    </row>
    <row r="46" spans="2:8" s="3" customFormat="1" x14ac:dyDescent="0.25">
      <c r="B46" s="3" t="s">
        <v>87</v>
      </c>
      <c r="C46" s="3" t="s">
        <v>145</v>
      </c>
      <c r="D46" t="s">
        <v>88</v>
      </c>
      <c r="E46" s="3">
        <v>1</v>
      </c>
      <c r="F46"/>
      <c r="G46" s="3">
        <v>6</v>
      </c>
      <c r="H46" t="s">
        <v>144</v>
      </c>
    </row>
    <row r="47" spans="2:8" x14ac:dyDescent="0.25">
      <c r="B47" s="3" t="s">
        <v>107</v>
      </c>
      <c r="C47" s="3" t="s">
        <v>145</v>
      </c>
      <c r="D47" s="3" t="s">
        <v>108</v>
      </c>
      <c r="E47" s="3">
        <v>1</v>
      </c>
      <c r="G47">
        <v>5</v>
      </c>
      <c r="H47" t="s">
        <v>159</v>
      </c>
    </row>
    <row r="48" spans="2:8" x14ac:dyDescent="0.25">
      <c r="B48" s="3" t="s">
        <v>89</v>
      </c>
      <c r="C48" s="3" t="s">
        <v>145</v>
      </c>
      <c r="D48" t="s">
        <v>90</v>
      </c>
      <c r="E48" s="3">
        <v>1</v>
      </c>
      <c r="G48">
        <v>6</v>
      </c>
      <c r="H48" t="s">
        <v>143</v>
      </c>
    </row>
    <row r="49" spans="2:8" x14ac:dyDescent="0.25">
      <c r="B49" s="3" t="s">
        <v>128</v>
      </c>
      <c r="C49" t="s">
        <v>147</v>
      </c>
      <c r="D49" s="3" t="s">
        <v>98</v>
      </c>
      <c r="E49">
        <v>2</v>
      </c>
      <c r="G49">
        <v>24</v>
      </c>
      <c r="H49" t="s">
        <v>169</v>
      </c>
    </row>
    <row r="50" spans="2:8" x14ac:dyDescent="0.25">
      <c r="B50" s="3" t="s">
        <v>96</v>
      </c>
      <c r="C50" t="s">
        <v>147</v>
      </c>
      <c r="D50" s="3" t="s">
        <v>97</v>
      </c>
      <c r="E50">
        <v>1</v>
      </c>
    </row>
    <row r="51" spans="2:8" x14ac:dyDescent="0.25">
      <c r="B51" s="3" t="s">
        <v>99</v>
      </c>
      <c r="C51" t="s">
        <v>147</v>
      </c>
      <c r="D51" s="3" t="s">
        <v>100</v>
      </c>
      <c r="E51">
        <v>1</v>
      </c>
      <c r="G51">
        <v>11</v>
      </c>
      <c r="H51" t="s">
        <v>170</v>
      </c>
    </row>
    <row r="52" spans="2:8" s="1" customFormat="1" x14ac:dyDescent="0.25">
      <c r="B52" s="1" t="s">
        <v>116</v>
      </c>
      <c r="C52" s="1" t="s">
        <v>148</v>
      </c>
      <c r="D52" s="1" t="s">
        <v>115</v>
      </c>
      <c r="E52" s="1">
        <v>1</v>
      </c>
    </row>
    <row r="53" spans="2:8" s="1" customFormat="1" x14ac:dyDescent="0.25">
      <c r="B53" s="1" t="s">
        <v>112</v>
      </c>
      <c r="C53" s="1" t="s">
        <v>146</v>
      </c>
      <c r="D53" s="1" t="s">
        <v>93</v>
      </c>
      <c r="E53" s="1">
        <v>2</v>
      </c>
    </row>
    <row r="54" spans="2:8" s="1" customFormat="1" x14ac:dyDescent="0.25">
      <c r="B54" s="1" t="s">
        <v>121</v>
      </c>
      <c r="C54" s="1" t="s">
        <v>3</v>
      </c>
      <c r="D54" s="1">
        <v>51</v>
      </c>
      <c r="E54" s="1">
        <v>1</v>
      </c>
    </row>
    <row r="55" spans="2:8" s="1" customFormat="1" x14ac:dyDescent="0.25">
      <c r="B55" s="1" t="s">
        <v>131</v>
      </c>
      <c r="C55" s="1" t="s">
        <v>3</v>
      </c>
      <c r="D55" s="1">
        <v>270</v>
      </c>
      <c r="E55" s="1">
        <v>3</v>
      </c>
    </row>
    <row r="56" spans="2:8" x14ac:dyDescent="0.25">
      <c r="B56" s="3" t="s">
        <v>133</v>
      </c>
      <c r="C56" s="3" t="s">
        <v>3</v>
      </c>
      <c r="D56" s="3">
        <v>470</v>
      </c>
      <c r="E56" s="3">
        <v>9</v>
      </c>
      <c r="F56" s="3"/>
      <c r="G56" s="3">
        <v>9</v>
      </c>
      <c r="H56" t="s">
        <v>158</v>
      </c>
    </row>
    <row r="57" spans="2:8" s="1" customFormat="1" x14ac:dyDescent="0.25">
      <c r="B57" s="1" t="s">
        <v>132</v>
      </c>
      <c r="C57" s="1" t="s">
        <v>3</v>
      </c>
      <c r="D57" s="1" t="s">
        <v>127</v>
      </c>
      <c r="E57" s="1">
        <v>3</v>
      </c>
    </row>
    <row r="58" spans="2:8" s="1" customFormat="1" x14ac:dyDescent="0.25">
      <c r="B58" s="1" t="s">
        <v>134</v>
      </c>
      <c r="C58" s="1" t="s">
        <v>3</v>
      </c>
      <c r="D58" s="1" t="s">
        <v>122</v>
      </c>
      <c r="E58" s="1">
        <v>8</v>
      </c>
    </row>
    <row r="59" spans="2:8" s="1" customFormat="1" x14ac:dyDescent="0.25">
      <c r="B59" s="1" t="s">
        <v>153</v>
      </c>
      <c r="C59" s="1" t="s">
        <v>3</v>
      </c>
      <c r="D59" s="1" t="s">
        <v>152</v>
      </c>
      <c r="E59" s="1">
        <v>1</v>
      </c>
      <c r="H59" s="1" t="s">
        <v>154</v>
      </c>
    </row>
    <row r="60" spans="2:8" s="1" customFormat="1" x14ac:dyDescent="0.25">
      <c r="B60" s="1" t="s">
        <v>135</v>
      </c>
      <c r="C60" s="1" t="s">
        <v>3</v>
      </c>
      <c r="D60" s="1" t="s">
        <v>124</v>
      </c>
      <c r="E60" s="1">
        <v>9</v>
      </c>
    </row>
    <row r="61" spans="2:8" s="3" customFormat="1" x14ac:dyDescent="0.25">
      <c r="B61" s="3" t="s">
        <v>151</v>
      </c>
      <c r="C61" s="3" t="s">
        <v>3</v>
      </c>
      <c r="D61" t="s">
        <v>125</v>
      </c>
      <c r="E61">
        <v>3</v>
      </c>
      <c r="F61"/>
      <c r="G61">
        <v>9</v>
      </c>
      <c r="H61" t="s">
        <v>155</v>
      </c>
    </row>
    <row r="62" spans="2:8" s="1" customFormat="1" x14ac:dyDescent="0.25">
      <c r="B62" s="1" t="s">
        <v>120</v>
      </c>
      <c r="C62" s="1" t="s">
        <v>3</v>
      </c>
      <c r="D62" s="1" t="s">
        <v>126</v>
      </c>
      <c r="E62" s="1">
        <v>1</v>
      </c>
    </row>
    <row r="63" spans="2:8" x14ac:dyDescent="0.25">
      <c r="B63" s="3" t="s">
        <v>119</v>
      </c>
      <c r="C63" s="3" t="s">
        <v>3</v>
      </c>
      <c r="D63" t="s">
        <v>123</v>
      </c>
      <c r="E63">
        <v>1</v>
      </c>
      <c r="G63">
        <v>9</v>
      </c>
      <c r="H63" t="s">
        <v>157</v>
      </c>
    </row>
    <row r="66" spans="7:7" x14ac:dyDescent="0.25">
      <c r="G66">
        <f>SUM(G2:G65)</f>
        <v>821.47400000000027</v>
      </c>
    </row>
  </sheetData>
  <sortState ref="B33:H65">
    <sortCondition ref="C33:C65"/>
    <sortCondition ref="D33:D65"/>
  </sortState>
  <hyperlinks>
    <hyperlink ref="H21" r:id="rId1"/>
  </hyperlinks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2017-03-05T15:43:53Z</dcterms:created>
  <dcterms:modified xsi:type="dcterms:W3CDTF">2017-03-06T19:19:59Z</dcterms:modified>
</cp:coreProperties>
</file>